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048" windowHeight="4956" activeTab="1"/>
  </bookViews>
  <sheets>
    <sheet name="3квар" sheetId="1" r:id="rId1"/>
    <sheet name="1квар 2014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<sst xmlns="http://schemas.openxmlformats.org/spreadsheetml/2006/main" count="114" uniqueCount="90">
  <si>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№№
п/п</t>
  </si>
  <si>
    <t>Наименование мероприятий</t>
  </si>
  <si>
    <t>Строительство молодежного спортивно-досугового центра</t>
  </si>
  <si>
    <t>Федеральный бюджет</t>
  </si>
  <si>
    <t>Городской бюджет</t>
  </si>
  <si>
    <t>Источники расходов</t>
  </si>
  <si>
    <t>Областной бюджет</t>
  </si>
  <si>
    <t>1.Программная часть программы</t>
  </si>
  <si>
    <t>1.1.</t>
  </si>
  <si>
    <t>1.2.</t>
  </si>
  <si>
    <t>1.3.</t>
  </si>
  <si>
    <t>1.4.</t>
  </si>
  <si>
    <t>Работы по строительству сетей и объектов инженерной инфраструктуры для земельных участков под малоэтажное строительство</t>
  </si>
  <si>
    <t>Всего по программной части</t>
  </si>
  <si>
    <t>2.Непрограммная часть программы</t>
  </si>
  <si>
    <t>2.2.</t>
  </si>
  <si>
    <t>Всего по непрограммной части</t>
  </si>
  <si>
    <t>Межбюджетные трансферты на развитие и поддержку социальной и инженерной инфраструктуры</t>
  </si>
  <si>
    <t>Городской 
бюджет</t>
  </si>
  <si>
    <t>Внебюджетные источники</t>
  </si>
  <si>
    <t>Источники финансирования,   руб</t>
  </si>
  <si>
    <t>Код бюджетной классификации</t>
  </si>
  <si>
    <t>Приложение</t>
  </si>
  <si>
    <t>к постановлению главы города</t>
  </si>
  <si>
    <t xml:space="preserve">                                        733-1105-5200303-003              </t>
  </si>
  <si>
    <t>Долгосрочная   целевая программа  "Отходы ЗАТО г. Радужный на 2010-2012годы"</t>
  </si>
  <si>
    <t xml:space="preserve">ВСЕГО </t>
  </si>
  <si>
    <t>733-0909-7950001-003</t>
  </si>
  <si>
    <t>733-0605-7955899-003</t>
  </si>
  <si>
    <t>Строительство  полигона твердых бытовых отходов</t>
  </si>
  <si>
    <t>Объём 
финанси-
рования
руб.</t>
  </si>
  <si>
    <t>Исполнение  руб.</t>
  </si>
  <si>
    <t xml:space="preserve">Строительство многоквартирного жилого дома №22  в 3 квартале  г. Радужный  </t>
  </si>
  <si>
    <t xml:space="preserve"> Долгосрочная целевая програ-мма "Жилище ЗАТО г.Радуж-ный на 2010-2012 г.г.", подпрог-рамма "Развитие малоэтажного строительствана территории ЗАТО г.Радуж-ный на 2010-2012 г.</t>
  </si>
  <si>
    <t>Наименование долгосрочной муниципальной целевой программы,  в мероприятиях которой утверждено мероприятия</t>
  </si>
  <si>
    <t>от __________________ № ___</t>
  </si>
  <si>
    <t>Источники      финансирования  руб</t>
  </si>
  <si>
    <t>733-0501-5200301-003,          733-0501-5224402-003 (обл.б.)</t>
  </si>
  <si>
    <t>733-0502-7950502-003,                733-0502-5224802-003 (обл.б.)</t>
  </si>
  <si>
    <t>Демонтаж не-завершенного строительством здания (каркас) из железобетон-ных конструк-ций "Онколог-ического диспансера"</t>
  </si>
  <si>
    <t>1.5.</t>
  </si>
  <si>
    <t>Строительство двойной веранды в МДОУ ЦРР Д/сада №5</t>
  </si>
  <si>
    <t>733-0701-7957199-003</t>
  </si>
  <si>
    <t>1.6.</t>
  </si>
  <si>
    <t>733-0501-7955299-003</t>
  </si>
  <si>
    <t>1.7.</t>
  </si>
  <si>
    <t>Техническое перевооружение дренажной насосной станции</t>
  </si>
  <si>
    <t>733-0503-7956099-003</t>
  </si>
  <si>
    <t>Долгосрочная целевая программа "Благоустройство ЗАТО г. Радуж-ный Владимир-ской области на 2010-2012годы"</t>
  </si>
  <si>
    <t>Долгосрочная целевая програ-мма "Развитие физической культуры и спорта в ЗАТО г.Радужный на 2010-2012г.г."</t>
  </si>
  <si>
    <t xml:space="preserve"> Долгосрочная целевая програм-ма "Жилище ЗАТО г.Радужный на 2010-2012 годы.", подпрогра-мма "Социальное жилье ЗАТО г.Радужный на 2010-2012г".</t>
  </si>
  <si>
    <t>Долгосрочная целевая програ-мма "Развития образования ЗАТО г. Радуж-ный на 2010-2012г.г."</t>
  </si>
  <si>
    <t>Долгосрочная целевая програм-ма "Реформи-рования и модер-низация жилищно-коммунального комплекса ЗАТО г. Радужный на 2010-2012г.г."</t>
  </si>
  <si>
    <t>Реконструеция нежилых помеще-ний в общежитии 2/1 (корпус2- левое крыло) под жилые по адресу: 9 квартал, дом 6/2, г.Радужный.</t>
  </si>
  <si>
    <t>1.8.</t>
  </si>
  <si>
    <t xml:space="preserve">ИСПОЛНЕНИЕ адресной инвестиционной программы развития ЗАТО г.Радужный за 3 квартал 2011 года </t>
  </si>
  <si>
    <t>1.9.</t>
  </si>
  <si>
    <t>Целевые субсидии</t>
  </si>
  <si>
    <t>Собственные налоговые и неналоговые доходы</t>
  </si>
  <si>
    <t>к постановлению администрации ЗАТО г.Радужный</t>
  </si>
  <si>
    <t>Наименование долгосрочной целевой программы,  в мероприятиях которой утверждено мероприятия</t>
  </si>
  <si>
    <t>Наименование     мероприятий</t>
  </si>
  <si>
    <t xml:space="preserve"> Строительство многоквартирного жилого дома  в 3 квартале г. Радужный                                </t>
  </si>
  <si>
    <t xml:space="preserve">Иные межбюджетные трансферты </t>
  </si>
  <si>
    <t>733-0707-1542209-411</t>
  </si>
  <si>
    <t>Строительство дома на две семьи (домика для сторожей) в ДОЛ "Лесной городок" МБОУ ДОД ЦВР "Лад"</t>
  </si>
  <si>
    <t>733-0502-0764202-411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</si>
  <si>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</si>
  <si>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Проектные работы на   водопровод и канализацию в квартале 7/1</t>
  </si>
  <si>
    <t>Временная дорога квартала 7/1</t>
  </si>
  <si>
    <t>Пректные рботы на реконструкцию очистных сооружений северной группы</t>
  </si>
  <si>
    <t>Строительство полигона твердых бытовых отходов</t>
  </si>
  <si>
    <t>Проектные работы  по реконструкции ( техническое обследование здания и сооружений) МБДОУ  ЦРР детский сад №5</t>
  </si>
  <si>
    <t>Разработка проекта планировки территории квартала 9 (в районе дома №1)</t>
  </si>
  <si>
    <t>733-0501-0734201-411</t>
  </si>
  <si>
    <t xml:space="preserve">Проектные работы на   газоснабжение квартала 7/1, в том числе экспертиза проекта 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</si>
  <si>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</si>
  <si>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733-0502-1102200-411</t>
  </si>
  <si>
    <t>733-0503-1022203-411</t>
  </si>
  <si>
    <t>733-0701-1512209-411</t>
  </si>
  <si>
    <t xml:space="preserve">Муниципальная  программа  "Жилище ЗАТО г.Радужный на 2011-2015 годы" подпро-грамма «Обеспечение территории ЗАТО г.Радужный Владимирской области документами территориального плани-рования, градостроительного зонирования и докумен-тацией  по планировке территории на 2011-2015 годы». </t>
  </si>
  <si>
    <t xml:space="preserve">ИСПОЛНЕНИЕ адресной инвестиционной программы развития ЗАТО г.Радужный за 1квартал 2014 года </t>
  </si>
  <si>
    <t xml:space="preserve"> Муниципальная программа "Жилище ЗАТО г.Радужный на 2011-2015 годы.", подпрограмма "Социальное жилье ЗАТО г.Радужный на 2011-2015г.г."</t>
  </si>
  <si>
    <t>Муниципальная программа "Развитие образования ЗАТО г. Радужный на 2014-2016 годы", подпрограмма "Совершенствование организации отдыха и оздоровления детей и подро-стков в ЗАТО г.Радужный на 2014-2016 годы"</t>
  </si>
  <si>
    <t>Муниципальная целевая  программа «Обеспечение населения ЗАТО г.Радужный Владимирской области питьевой водой на  2014-2016 годы»</t>
  </si>
  <si>
    <t>Муниципальная   программа "Охрана окружающей среды ЗАТО г. Радужный  на 2014-2016 годы" подпрограмма "Отходы  ЗАТО г.Радужный на 2014-2016 годы"</t>
  </si>
  <si>
    <t>733-0412-0752200-411        733-0412-0757008-411</t>
  </si>
  <si>
    <t>Муниципальная программа "Развитие образования ЗАТО г. Радужный на 2014-2016 годы", подпрограмма "Развитие общего, дошкольного и дополнительного образования ЗАТО г.Радужный на 2014-2016 годы"</t>
  </si>
  <si>
    <t>Приложение № 8</t>
  </si>
  <si>
    <t>от 21.05.2014г. № 606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</si>
</sst>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0"/>
    <numFmt numFmtId="167" formatCode="#,##0.0000"/>
    <numFmt numFmtId="168" formatCode="#,##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Arial CYR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49" fontId="0" fillId="24" borderId="14" xfId="0" applyNumberForma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0" fontId="10" fillId="24" borderId="14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vertical="top" wrapText="1"/>
    </xf>
    <xf numFmtId="49" fontId="0" fillId="0" borderId="14" xfId="0" applyNumberFormat="1" applyBorder="1" applyAlignment="1">
      <alignment horizontal="center" vertical="center"/>
    </xf>
    <xf numFmtId="0" fontId="8" fillId="24" borderId="15" xfId="0" applyFont="1" applyFill="1" applyBorder="1" applyAlignment="1">
      <alignment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vertical="center"/>
    </xf>
    <xf numFmtId="4" fontId="4" fillId="24" borderId="14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vertical="center"/>
    </xf>
    <xf numFmtId="166" fontId="7" fillId="24" borderId="14" xfId="0" applyNumberFormat="1" applyFont="1" applyFill="1" applyBorder="1" applyAlignment="1">
      <alignment horizontal="center" vertical="center"/>
    </xf>
    <xf numFmtId="4" fontId="7" fillId="24" borderId="14" xfId="0" applyNumberFormat="1" applyFont="1" applyFill="1" applyBorder="1" applyAlignment="1">
      <alignment horizontal="center" vertical="center"/>
    </xf>
    <xf numFmtId="4" fontId="15" fillId="24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center" vertical="center"/>
    </xf>
    <xf numFmtId="4" fontId="15" fillId="24" borderId="14" xfId="0" applyNumberFormat="1" applyFont="1" applyFill="1" applyBorder="1" applyAlignment="1">
      <alignment horizontal="center" vertical="center"/>
    </xf>
    <xf numFmtId="167" fontId="15" fillId="24" borderId="14" xfId="0" applyNumberFormat="1" applyFont="1" applyFill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8" fontId="15" fillId="24" borderId="14" xfId="0" applyNumberFormat="1" applyFont="1" applyFill="1" applyBorder="1" applyAlignment="1">
      <alignment horizontal="center" vertical="center"/>
    </xf>
    <xf numFmtId="4" fontId="3" fillId="24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10" fillId="24" borderId="14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7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24" borderId="15" xfId="0" applyFont="1" applyFill="1" applyBorder="1" applyAlignment="1">
      <alignment vertical="top" wrapText="1"/>
    </xf>
    <xf numFmtId="49" fontId="12" fillId="24" borderId="14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4" fontId="7" fillId="24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24" borderId="14" xfId="0" applyNumberFormat="1" applyFont="1" applyFill="1" applyBorder="1" applyAlignment="1">
      <alignment vertical="top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24" borderId="15" xfId="0" applyNumberFormat="1" applyFont="1" applyFill="1" applyBorder="1" applyAlignment="1">
      <alignment horizontal="left" vertical="center" wrapText="1"/>
    </xf>
    <xf numFmtId="0" fontId="10" fillId="24" borderId="14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0">
      <selection activeCell="A19" sqref="A19:IV19"/>
    </sheetView>
  </sheetViews>
  <sheetFormatPr defaultColWidth="9.00390625" defaultRowHeight="12.75"/>
  <cols>
    <col min="1" max="1" width="5.00390625" style="0" customWidth="1"/>
    <col min="2" max="2" width="18.50390625" style="0" customWidth="1"/>
    <col min="3" max="3" width="15.50390625" style="0" customWidth="1"/>
    <col min="4" max="4" width="7.875" style="0" customWidth="1"/>
    <col min="5" max="5" width="15.125" style="0" customWidth="1"/>
    <col min="6" max="6" width="14.00390625" style="0" customWidth="1"/>
    <col min="7" max="7" width="13.50390625" style="0" customWidth="1"/>
    <col min="8" max="8" width="14.125" style="0" customWidth="1"/>
    <col min="9" max="9" width="9.50390625" style="0" customWidth="1"/>
    <col min="10" max="10" width="10.50390625" style="0" customWidth="1"/>
    <col min="11" max="11" width="14.125" style="0" customWidth="1"/>
    <col min="12" max="12" width="13.625" style="0" customWidth="1"/>
    <col min="13" max="13" width="12.375" style="0" customWidth="1"/>
    <col min="14" max="14" width="13.625" style="0" customWidth="1"/>
  </cols>
  <sheetData>
    <row r="1" spans="11:14" ht="12.75">
      <c r="K1" s="91" t="s">
        <v>22</v>
      </c>
      <c r="L1" s="91"/>
      <c r="M1" s="91"/>
      <c r="N1" s="91"/>
    </row>
    <row r="2" spans="11:14" ht="12.75">
      <c r="K2" s="91" t="s">
        <v>23</v>
      </c>
      <c r="L2" s="91"/>
      <c r="M2" s="91"/>
      <c r="N2" s="91"/>
    </row>
    <row r="3" spans="11:14" ht="12.75">
      <c r="K3" s="91" t="s">
        <v>35</v>
      </c>
      <c r="L3" s="91"/>
      <c r="M3" s="91"/>
      <c r="N3" s="91"/>
    </row>
    <row r="5" spans="1:14" ht="12.75">
      <c r="A5" s="92" t="s">
        <v>55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3.5" thickBo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2.75">
      <c r="A8" s="105" t="s">
        <v>0</v>
      </c>
      <c r="B8" s="107" t="s">
        <v>1</v>
      </c>
      <c r="C8" s="108" t="s">
        <v>34</v>
      </c>
      <c r="D8" s="110" t="s">
        <v>21</v>
      </c>
      <c r="E8" s="100" t="s">
        <v>30</v>
      </c>
      <c r="F8" s="102" t="s">
        <v>20</v>
      </c>
      <c r="G8" s="103"/>
      <c r="H8" s="103"/>
      <c r="I8" s="104"/>
      <c r="J8" s="88" t="s">
        <v>5</v>
      </c>
      <c r="K8" s="87" t="s">
        <v>31</v>
      </c>
      <c r="L8" s="86" t="s">
        <v>36</v>
      </c>
      <c r="M8" s="87"/>
      <c r="N8" s="87"/>
    </row>
    <row r="9" spans="1:14" ht="108.75" customHeight="1" thickBot="1">
      <c r="A9" s="106"/>
      <c r="B9" s="89"/>
      <c r="C9" s="109"/>
      <c r="D9" s="111"/>
      <c r="E9" s="101"/>
      <c r="F9" s="53" t="s">
        <v>17</v>
      </c>
      <c r="G9" s="53" t="s">
        <v>6</v>
      </c>
      <c r="H9" s="54" t="s">
        <v>18</v>
      </c>
      <c r="I9" s="55" t="s">
        <v>19</v>
      </c>
      <c r="J9" s="89"/>
      <c r="K9" s="90"/>
      <c r="L9" s="34" t="s">
        <v>3</v>
      </c>
      <c r="M9" s="34" t="s">
        <v>4</v>
      </c>
      <c r="N9" s="59" t="s">
        <v>6</v>
      </c>
    </row>
    <row r="10" spans="1:14" ht="13.5" thickBot="1">
      <c r="A10" s="5">
        <v>1</v>
      </c>
      <c r="B10" s="4">
        <v>2</v>
      </c>
      <c r="C10" s="4"/>
      <c r="D10" s="52"/>
      <c r="E10" s="3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2">
        <v>9</v>
      </c>
      <c r="L10" s="12">
        <v>10</v>
      </c>
      <c r="M10" s="2">
        <v>11</v>
      </c>
      <c r="N10" s="2">
        <v>12</v>
      </c>
    </row>
    <row r="11" spans="1:14" ht="17.25">
      <c r="A11" s="94" t="s">
        <v>7</v>
      </c>
      <c r="B11" s="95"/>
      <c r="C11" s="96"/>
      <c r="D11" s="32"/>
      <c r="E11" s="6"/>
      <c r="F11" s="6"/>
      <c r="G11" s="6"/>
      <c r="H11" s="6"/>
      <c r="I11" s="6"/>
      <c r="J11" s="6"/>
      <c r="K11" s="7"/>
      <c r="L11" s="7"/>
      <c r="M11" s="6"/>
      <c r="N11" s="1"/>
    </row>
    <row r="12" spans="1:14" ht="101.25" customHeight="1">
      <c r="A12" s="19" t="s">
        <v>8</v>
      </c>
      <c r="B12" s="64" t="s">
        <v>2</v>
      </c>
      <c r="C12" s="20" t="s">
        <v>49</v>
      </c>
      <c r="D12" s="32" t="s">
        <v>24</v>
      </c>
      <c r="E12" s="37">
        <f>F12+G12+H12+I12</f>
        <v>33600000</v>
      </c>
      <c r="F12" s="43">
        <v>33600000</v>
      </c>
      <c r="G12" s="43"/>
      <c r="H12" s="35"/>
      <c r="I12" s="9"/>
      <c r="J12" s="9"/>
      <c r="K12" s="9">
        <f>L12+M12+N12</f>
        <v>27708410.03</v>
      </c>
      <c r="L12" s="17">
        <v>27708410.03</v>
      </c>
      <c r="M12" s="6"/>
      <c r="N12" s="1"/>
    </row>
    <row r="13" spans="1:14" ht="128.25" customHeight="1">
      <c r="A13" s="19" t="s">
        <v>9</v>
      </c>
      <c r="B13" s="65" t="s">
        <v>32</v>
      </c>
      <c r="C13" s="21" t="s">
        <v>50</v>
      </c>
      <c r="D13" s="33" t="s">
        <v>37</v>
      </c>
      <c r="E13" s="37">
        <f>F13+G13+H13+I13</f>
        <v>53489000</v>
      </c>
      <c r="F13" s="43">
        <v>37106000</v>
      </c>
      <c r="G13" s="43">
        <v>16383000</v>
      </c>
      <c r="H13" s="35"/>
      <c r="I13" s="9"/>
      <c r="J13" s="9"/>
      <c r="K13" s="9">
        <f>L13+M13+N13</f>
        <v>31801128.12</v>
      </c>
      <c r="L13" s="17">
        <v>18840128.12</v>
      </c>
      <c r="M13" s="6"/>
      <c r="N13" s="6">
        <v>12961000</v>
      </c>
    </row>
    <row r="14" spans="1:14" ht="78" customHeight="1">
      <c r="A14" s="19" t="s">
        <v>10</v>
      </c>
      <c r="B14" s="66" t="s">
        <v>29</v>
      </c>
      <c r="C14" s="21" t="s">
        <v>25</v>
      </c>
      <c r="D14" s="33" t="s">
        <v>28</v>
      </c>
      <c r="E14" s="37">
        <f>F14+G14+H14+I14</f>
        <v>8170000</v>
      </c>
      <c r="F14" s="38"/>
      <c r="G14" s="38"/>
      <c r="H14" s="56">
        <v>8170000</v>
      </c>
      <c r="I14" s="9"/>
      <c r="J14" s="9"/>
      <c r="K14" s="9">
        <f>L14+M14+N14</f>
        <v>139570.4</v>
      </c>
      <c r="L14" s="9"/>
      <c r="M14" s="17">
        <v>139570.4</v>
      </c>
      <c r="N14" s="11"/>
    </row>
    <row r="15" spans="1:14" ht="150.75" customHeight="1">
      <c r="A15" s="23" t="s">
        <v>11</v>
      </c>
      <c r="B15" s="65" t="s">
        <v>12</v>
      </c>
      <c r="C15" s="21" t="s">
        <v>33</v>
      </c>
      <c r="D15" s="33" t="s">
        <v>38</v>
      </c>
      <c r="E15" s="37">
        <f>F15+H15+G15</f>
        <v>4463035</v>
      </c>
      <c r="F15" s="39"/>
      <c r="G15" s="51">
        <v>2063035</v>
      </c>
      <c r="H15" s="51">
        <v>2400000</v>
      </c>
      <c r="I15" s="9"/>
      <c r="J15" s="9"/>
      <c r="K15" s="9">
        <f>L15+M15+N15</f>
        <v>3331507.91</v>
      </c>
      <c r="L15" s="9"/>
      <c r="M15" s="17">
        <v>1677700.91</v>
      </c>
      <c r="N15" s="11">
        <v>1653807</v>
      </c>
    </row>
    <row r="16" spans="1:14" ht="90.75" customHeight="1">
      <c r="A16" s="60" t="s">
        <v>40</v>
      </c>
      <c r="B16" s="67" t="s">
        <v>41</v>
      </c>
      <c r="C16" s="33" t="s">
        <v>51</v>
      </c>
      <c r="D16" s="33" t="s">
        <v>42</v>
      </c>
      <c r="E16" s="61">
        <f>F16+G16+H16</f>
        <v>521555</v>
      </c>
      <c r="F16" s="39"/>
      <c r="G16" s="40"/>
      <c r="H16" s="62">
        <v>521555</v>
      </c>
      <c r="I16" s="9"/>
      <c r="J16" s="9"/>
      <c r="K16" s="9">
        <f>M16</f>
        <v>521555</v>
      </c>
      <c r="L16" s="9"/>
      <c r="M16" s="17">
        <v>521555</v>
      </c>
      <c r="N16" s="11"/>
    </row>
    <row r="17" spans="1:14" ht="120" customHeight="1">
      <c r="A17" s="60" t="s">
        <v>43</v>
      </c>
      <c r="B17" s="67" t="s">
        <v>53</v>
      </c>
      <c r="C17" s="33" t="s">
        <v>52</v>
      </c>
      <c r="D17" s="33" t="s">
        <v>44</v>
      </c>
      <c r="E17" s="61">
        <f>H17</f>
        <v>750000</v>
      </c>
      <c r="F17" s="39"/>
      <c r="G17" s="40"/>
      <c r="H17" s="62">
        <v>750000</v>
      </c>
      <c r="I17" s="9"/>
      <c r="J17" s="9"/>
      <c r="K17" s="9">
        <f>M17</f>
        <v>0</v>
      </c>
      <c r="L17" s="9"/>
      <c r="M17" s="17">
        <v>0</v>
      </c>
      <c r="N17" s="11"/>
    </row>
    <row r="18" spans="1:14" ht="100.5" customHeight="1">
      <c r="A18" s="60" t="s">
        <v>45</v>
      </c>
      <c r="B18" s="63" t="s">
        <v>46</v>
      </c>
      <c r="C18" s="33" t="s">
        <v>48</v>
      </c>
      <c r="D18" s="33" t="s">
        <v>47</v>
      </c>
      <c r="E18" s="61">
        <f>F18+G18+H18</f>
        <v>769000</v>
      </c>
      <c r="F18" s="39"/>
      <c r="G18" s="40"/>
      <c r="H18" s="62">
        <v>769000</v>
      </c>
      <c r="I18" s="9"/>
      <c r="J18" s="9"/>
      <c r="K18" s="9">
        <f>M18</f>
        <v>697183</v>
      </c>
      <c r="L18" s="9"/>
      <c r="M18" s="17">
        <v>697183</v>
      </c>
      <c r="N18" s="11"/>
    </row>
    <row r="19" spans="1:14" ht="44.25" customHeight="1">
      <c r="A19" s="19"/>
      <c r="B19" s="24" t="s">
        <v>13</v>
      </c>
      <c r="C19" s="25"/>
      <c r="D19" s="25"/>
      <c r="E19" s="37">
        <f>F19+G19+H19</f>
        <v>101762590</v>
      </c>
      <c r="F19" s="41">
        <f>SUM(F12:F14)</f>
        <v>70706000</v>
      </c>
      <c r="G19" s="41">
        <f aca="true" t="shared" si="0" ref="G19:N19">SUM(G12:G15)</f>
        <v>18446035</v>
      </c>
      <c r="H19" s="41">
        <f>SUM(H12:H18)</f>
        <v>12610555</v>
      </c>
      <c r="I19" s="41">
        <f t="shared" si="0"/>
        <v>0</v>
      </c>
      <c r="J19" s="41">
        <f t="shared" si="0"/>
        <v>0</v>
      </c>
      <c r="K19" s="9">
        <f>SUM(K12:K18)</f>
        <v>64199354.46000001</v>
      </c>
      <c r="L19" s="9">
        <f>SUM(L12:L18)</f>
        <v>46548538.150000006</v>
      </c>
      <c r="M19" s="9">
        <f>SUM(M12:M18)</f>
        <v>3036009.3099999996</v>
      </c>
      <c r="N19" s="9">
        <f t="shared" si="0"/>
        <v>14614807</v>
      </c>
    </row>
    <row r="20" spans="1:14" ht="17.25">
      <c r="A20" s="97" t="s">
        <v>14</v>
      </c>
      <c r="B20" s="98"/>
      <c r="C20" s="99"/>
      <c r="D20" s="26"/>
      <c r="E20" s="18"/>
      <c r="F20" s="42"/>
      <c r="G20" s="43"/>
      <c r="H20" s="31"/>
      <c r="I20" s="13"/>
      <c r="J20" s="13"/>
      <c r="K20" s="13"/>
      <c r="L20" s="15"/>
      <c r="M20" s="14"/>
      <c r="N20" s="14"/>
    </row>
    <row r="21" spans="1:14" ht="102.75" customHeight="1">
      <c r="A21" s="8" t="s">
        <v>15</v>
      </c>
      <c r="B21" s="58" t="s">
        <v>39</v>
      </c>
      <c r="C21" s="10"/>
      <c r="D21" s="33" t="s">
        <v>27</v>
      </c>
      <c r="E21" s="9">
        <f>F21+G21+H21</f>
        <v>43105</v>
      </c>
      <c r="F21" s="44"/>
      <c r="G21" s="44"/>
      <c r="H21" s="35">
        <v>43105</v>
      </c>
      <c r="I21" s="45"/>
      <c r="J21" s="49"/>
      <c r="K21" s="35">
        <v>43105</v>
      </c>
      <c r="L21" s="49"/>
      <c r="M21" s="35">
        <v>43105</v>
      </c>
      <c r="N21" s="49"/>
    </row>
    <row r="22" spans="1:14" ht="47.25" customHeight="1" thickBot="1">
      <c r="A22" s="19"/>
      <c r="B22" s="24" t="s">
        <v>16</v>
      </c>
      <c r="C22" s="27"/>
      <c r="D22" s="27"/>
      <c r="E22" s="37">
        <f>F22+G22+H22</f>
        <v>43105</v>
      </c>
      <c r="F22" s="50">
        <f>SUM(F21:F21)</f>
        <v>0</v>
      </c>
      <c r="G22" s="47"/>
      <c r="H22" s="46">
        <f aca="true" t="shared" si="1" ref="H22:N22">SUM(H21:H21)</f>
        <v>43105</v>
      </c>
      <c r="I22" s="46">
        <f t="shared" si="1"/>
        <v>0</v>
      </c>
      <c r="J22" s="46">
        <f t="shared" si="1"/>
        <v>0</v>
      </c>
      <c r="K22" s="46">
        <f t="shared" si="1"/>
        <v>43105</v>
      </c>
      <c r="L22" s="46">
        <f t="shared" si="1"/>
        <v>0</v>
      </c>
      <c r="M22" s="46">
        <f t="shared" si="1"/>
        <v>43105</v>
      </c>
      <c r="N22" s="46">
        <f t="shared" si="1"/>
        <v>0</v>
      </c>
    </row>
    <row r="23" spans="1:14" ht="15">
      <c r="A23" s="28"/>
      <c r="B23" s="29" t="s">
        <v>26</v>
      </c>
      <c r="C23" s="30"/>
      <c r="D23" s="30"/>
      <c r="E23" s="9">
        <f>E19+E22</f>
        <v>101805695</v>
      </c>
      <c r="F23" s="48">
        <f aca="true" t="shared" si="2" ref="F23:N23">F22+F19</f>
        <v>70706000</v>
      </c>
      <c r="G23" s="48">
        <f t="shared" si="2"/>
        <v>18446035</v>
      </c>
      <c r="H23" s="48">
        <f t="shared" si="2"/>
        <v>12653660</v>
      </c>
      <c r="I23" s="48">
        <f t="shared" si="2"/>
        <v>0</v>
      </c>
      <c r="J23" s="48">
        <f t="shared" si="2"/>
        <v>0</v>
      </c>
      <c r="K23" s="48">
        <f t="shared" si="2"/>
        <v>64242459.46000001</v>
      </c>
      <c r="L23" s="48">
        <f t="shared" si="2"/>
        <v>46548538.150000006</v>
      </c>
      <c r="M23" s="48">
        <f t="shared" si="2"/>
        <v>3079114.3099999996</v>
      </c>
      <c r="N23" s="48">
        <f t="shared" si="2"/>
        <v>14614807</v>
      </c>
    </row>
  </sheetData>
  <sheetProtection/>
  <mergeCells count="15">
    <mergeCell ref="A11:C11"/>
    <mergeCell ref="A20:C20"/>
    <mergeCell ref="E8:E9"/>
    <mergeCell ref="F8:I8"/>
    <mergeCell ref="A8:A9"/>
    <mergeCell ref="B8:B9"/>
    <mergeCell ref="C8:C9"/>
    <mergeCell ref="D8:D9"/>
    <mergeCell ref="L8:N8"/>
    <mergeCell ref="J8:J9"/>
    <mergeCell ref="K8:K9"/>
    <mergeCell ref="K1:N1"/>
    <mergeCell ref="K2:N2"/>
    <mergeCell ref="K3:N3"/>
    <mergeCell ref="A5:N7"/>
  </mergeCells>
  <printOptions/>
  <pageMargins left="0.17" right="0.17" top="0.29" bottom="0.21" header="0.3" footer="0.3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D1">
      <selection activeCell="J4" sqref="J4:M4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24.50390625" style="0" customWidth="1"/>
    <col min="4" max="4" width="8.375" style="0" customWidth="1"/>
    <col min="5" max="5" width="14.00390625" style="0" customWidth="1"/>
    <col min="6" max="6" width="12.50390625" style="0" customWidth="1"/>
    <col min="7" max="7" width="12.625" style="0" customWidth="1"/>
    <col min="8" max="8" width="13.00390625" style="0" customWidth="1"/>
    <col min="9" max="9" width="8.50390625" style="0" customWidth="1"/>
    <col min="10" max="10" width="12.50390625" style="0" customWidth="1"/>
    <col min="11" max="11" width="14.00390625" style="0" customWidth="1"/>
    <col min="12" max="12" width="11.875" style="0" customWidth="1"/>
    <col min="13" max="13" width="13.50390625" style="0" customWidth="1"/>
  </cols>
  <sheetData>
    <row r="1" spans="10:13" ht="12.75">
      <c r="J1" s="91" t="s">
        <v>88</v>
      </c>
      <c r="K1" s="91"/>
      <c r="L1" s="91"/>
      <c r="M1" s="91"/>
    </row>
    <row r="2" spans="10:13" ht="12.75">
      <c r="J2" s="91" t="s">
        <v>59</v>
      </c>
      <c r="K2" s="91"/>
      <c r="L2" s="91"/>
      <c r="M2" s="91"/>
    </row>
    <row r="3" spans="10:13" ht="12.75">
      <c r="J3" s="114" t="s">
        <v>89</v>
      </c>
      <c r="K3" s="114"/>
      <c r="L3" s="114"/>
      <c r="M3" s="114"/>
    </row>
    <row r="4" spans="10:13" ht="12.75">
      <c r="J4" s="91"/>
      <c r="K4" s="91"/>
      <c r="L4" s="91"/>
      <c r="M4" s="91"/>
    </row>
    <row r="5" spans="1:13" ht="12.75" customHeight="1">
      <c r="A5" s="92" t="s">
        <v>81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2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3.5" customHeight="1" thickBo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2.75" customHeight="1">
      <c r="A8" s="105" t="s">
        <v>0</v>
      </c>
      <c r="B8" s="107" t="s">
        <v>61</v>
      </c>
      <c r="C8" s="108" t="s">
        <v>60</v>
      </c>
      <c r="D8" s="110" t="s">
        <v>21</v>
      </c>
      <c r="E8" s="112" t="s">
        <v>30</v>
      </c>
      <c r="F8" s="102" t="s">
        <v>20</v>
      </c>
      <c r="G8" s="103"/>
      <c r="H8" s="103"/>
      <c r="I8" s="104"/>
      <c r="J8" s="87" t="s">
        <v>31</v>
      </c>
      <c r="K8" s="86" t="s">
        <v>20</v>
      </c>
      <c r="L8" s="87"/>
      <c r="M8" s="87"/>
    </row>
    <row r="9" spans="1:13" ht="90" customHeight="1" thickBot="1">
      <c r="A9" s="106"/>
      <c r="B9" s="89"/>
      <c r="C9" s="109"/>
      <c r="D9" s="111"/>
      <c r="E9" s="113"/>
      <c r="F9" s="53" t="s">
        <v>63</v>
      </c>
      <c r="G9" s="53" t="s">
        <v>57</v>
      </c>
      <c r="H9" s="54" t="s">
        <v>58</v>
      </c>
      <c r="I9" s="55" t="s">
        <v>19</v>
      </c>
      <c r="J9" s="90"/>
      <c r="K9" s="53" t="s">
        <v>63</v>
      </c>
      <c r="L9" s="53" t="s">
        <v>57</v>
      </c>
      <c r="M9" s="54" t="s">
        <v>58</v>
      </c>
    </row>
    <row r="10" spans="1:13" ht="13.5" thickBot="1">
      <c r="A10" s="5">
        <v>1</v>
      </c>
      <c r="B10" s="4">
        <v>2</v>
      </c>
      <c r="C10" s="4">
        <v>3</v>
      </c>
      <c r="D10" s="52">
        <v>4</v>
      </c>
      <c r="E10" s="3">
        <v>5</v>
      </c>
      <c r="F10" s="16">
        <v>6</v>
      </c>
      <c r="G10" s="16">
        <v>7</v>
      </c>
      <c r="H10" s="16">
        <v>8</v>
      </c>
      <c r="I10" s="16">
        <v>9</v>
      </c>
      <c r="J10" s="12">
        <v>10</v>
      </c>
      <c r="K10" s="12">
        <v>11</v>
      </c>
      <c r="L10" s="2">
        <v>12</v>
      </c>
      <c r="M10" s="76">
        <v>13</v>
      </c>
    </row>
    <row r="11" spans="1:13" ht="17.25">
      <c r="A11" s="94" t="s">
        <v>7</v>
      </c>
      <c r="B11" s="95"/>
      <c r="C11" s="96"/>
      <c r="D11" s="32"/>
      <c r="E11" s="6"/>
      <c r="F11" s="6"/>
      <c r="G11" s="6"/>
      <c r="H11" s="6"/>
      <c r="I11" s="6"/>
      <c r="J11" s="7"/>
      <c r="K11" s="7"/>
      <c r="L11" s="6"/>
      <c r="M11" s="1"/>
    </row>
    <row r="12" spans="1:13" ht="80.25" customHeight="1">
      <c r="A12" s="23" t="s">
        <v>8</v>
      </c>
      <c r="B12" s="22" t="s">
        <v>62</v>
      </c>
      <c r="C12" s="21" t="s">
        <v>82</v>
      </c>
      <c r="D12" s="25" t="s">
        <v>74</v>
      </c>
      <c r="E12" s="37">
        <f>F12+G12+H12+I12</f>
        <v>36487320</v>
      </c>
      <c r="F12" s="57"/>
      <c r="G12" s="36"/>
      <c r="H12" s="35">
        <v>36487320</v>
      </c>
      <c r="I12" s="9"/>
      <c r="J12" s="9">
        <f aca="true" t="shared" si="0" ref="J12:J20">K12+L12+M12</f>
        <v>0</v>
      </c>
      <c r="K12" s="17"/>
      <c r="L12" s="6"/>
      <c r="M12" s="6">
        <v>0</v>
      </c>
    </row>
    <row r="13" spans="1:13" ht="117" customHeight="1">
      <c r="A13" s="23" t="s">
        <v>9</v>
      </c>
      <c r="B13" s="81" t="s">
        <v>65</v>
      </c>
      <c r="C13" s="77" t="s">
        <v>83</v>
      </c>
      <c r="D13" s="25" t="s">
        <v>64</v>
      </c>
      <c r="E13" s="37">
        <f>F13+G13+H13+I13</f>
        <v>2149348.9</v>
      </c>
      <c r="F13" s="57"/>
      <c r="G13" s="36"/>
      <c r="H13" s="35">
        <v>2149348.9</v>
      </c>
      <c r="I13" s="9"/>
      <c r="J13" s="9">
        <f t="shared" si="0"/>
        <v>0</v>
      </c>
      <c r="K13" s="17"/>
      <c r="L13" s="6"/>
      <c r="M13" s="6">
        <v>0</v>
      </c>
    </row>
    <row r="14" spans="1:13" ht="180" customHeight="1">
      <c r="A14" s="23" t="s">
        <v>10</v>
      </c>
      <c r="B14" s="80" t="s">
        <v>75</v>
      </c>
      <c r="C14" s="82" t="s">
        <v>76</v>
      </c>
      <c r="D14" s="33" t="s">
        <v>66</v>
      </c>
      <c r="E14" s="37">
        <f>F14+G14+H14+I14</f>
        <v>335385.45</v>
      </c>
      <c r="F14" s="57"/>
      <c r="G14" s="36"/>
      <c r="H14" s="35">
        <v>335385.45</v>
      </c>
      <c r="I14" s="9"/>
      <c r="J14" s="9">
        <f t="shared" si="0"/>
        <v>0</v>
      </c>
      <c r="K14" s="17"/>
      <c r="L14" s="6"/>
      <c r="M14" s="6">
        <v>0</v>
      </c>
    </row>
    <row r="15" spans="1:13" ht="181.5" customHeight="1">
      <c r="A15" s="23" t="s">
        <v>11</v>
      </c>
      <c r="B15" s="80" t="s">
        <v>68</v>
      </c>
      <c r="C15" s="82" t="s">
        <v>67</v>
      </c>
      <c r="D15" s="33" t="s">
        <v>66</v>
      </c>
      <c r="E15" s="37">
        <f>F15+G15+H15+I15</f>
        <v>500000</v>
      </c>
      <c r="F15" s="57"/>
      <c r="G15" s="36"/>
      <c r="H15" s="35">
        <v>500000</v>
      </c>
      <c r="I15" s="9"/>
      <c r="J15" s="9">
        <f t="shared" si="0"/>
        <v>0</v>
      </c>
      <c r="K15" s="17"/>
      <c r="L15" s="6"/>
      <c r="M15" s="6">
        <v>0</v>
      </c>
    </row>
    <row r="16" spans="1:13" ht="180.75" customHeight="1">
      <c r="A16" s="19" t="s">
        <v>40</v>
      </c>
      <c r="B16" s="70" t="s">
        <v>69</v>
      </c>
      <c r="C16" s="83" t="s">
        <v>67</v>
      </c>
      <c r="D16" s="33" t="s">
        <v>66</v>
      </c>
      <c r="E16" s="37">
        <f>F16+G16+H16+I16</f>
        <v>1600000</v>
      </c>
      <c r="F16" s="68"/>
      <c r="G16" s="38"/>
      <c r="H16" s="56">
        <v>1600000</v>
      </c>
      <c r="I16" s="9"/>
      <c r="J16" s="9">
        <f t="shared" si="0"/>
        <v>286019</v>
      </c>
      <c r="K16" s="17"/>
      <c r="L16" s="9"/>
      <c r="M16" s="35">
        <v>286019</v>
      </c>
    </row>
    <row r="17" spans="1:13" ht="86.25" customHeight="1">
      <c r="A17" s="69" t="s">
        <v>43</v>
      </c>
      <c r="B17" s="77" t="s">
        <v>70</v>
      </c>
      <c r="C17" s="21" t="s">
        <v>84</v>
      </c>
      <c r="D17" s="33" t="s">
        <v>77</v>
      </c>
      <c r="E17" s="37">
        <f>F17+H17+I17</f>
        <v>500000</v>
      </c>
      <c r="F17" s="39"/>
      <c r="G17" s="40"/>
      <c r="H17" s="51">
        <v>500000</v>
      </c>
      <c r="I17" s="9"/>
      <c r="J17" s="9">
        <f t="shared" si="0"/>
        <v>0</v>
      </c>
      <c r="K17" s="17"/>
      <c r="L17" s="17"/>
      <c r="M17" s="17">
        <v>0</v>
      </c>
    </row>
    <row r="18" spans="1:13" ht="79.5" customHeight="1">
      <c r="A18" s="69" t="s">
        <v>45</v>
      </c>
      <c r="B18" s="77" t="s">
        <v>71</v>
      </c>
      <c r="C18" s="75" t="s">
        <v>85</v>
      </c>
      <c r="D18" s="33" t="s">
        <v>78</v>
      </c>
      <c r="E18" s="37">
        <f>H18</f>
        <v>40643276.26</v>
      </c>
      <c r="F18" s="39"/>
      <c r="G18" s="40"/>
      <c r="H18" s="51">
        <v>40643276.26</v>
      </c>
      <c r="I18" s="9"/>
      <c r="J18" s="9">
        <f t="shared" si="0"/>
        <v>0</v>
      </c>
      <c r="K18" s="17"/>
      <c r="L18" s="17"/>
      <c r="M18" s="17">
        <v>0</v>
      </c>
    </row>
    <row r="19" spans="1:13" ht="123.75" customHeight="1">
      <c r="A19" s="23" t="s">
        <v>54</v>
      </c>
      <c r="B19" s="79" t="s">
        <v>72</v>
      </c>
      <c r="C19" s="77" t="s">
        <v>87</v>
      </c>
      <c r="D19" s="33" t="s">
        <v>79</v>
      </c>
      <c r="E19" s="37">
        <f>H19</f>
        <v>89000</v>
      </c>
      <c r="F19" s="39"/>
      <c r="G19" s="40"/>
      <c r="H19" s="51">
        <v>89000</v>
      </c>
      <c r="I19" s="9"/>
      <c r="J19" s="9">
        <f t="shared" si="0"/>
        <v>89000</v>
      </c>
      <c r="K19" s="17"/>
      <c r="L19" s="17"/>
      <c r="M19" s="17">
        <v>89000</v>
      </c>
    </row>
    <row r="20" spans="1:13" ht="171" customHeight="1" thickBot="1">
      <c r="A20" s="23" t="s">
        <v>56</v>
      </c>
      <c r="B20" s="78" t="s">
        <v>73</v>
      </c>
      <c r="C20" s="84" t="s">
        <v>80</v>
      </c>
      <c r="D20" s="33" t="s">
        <v>86</v>
      </c>
      <c r="E20" s="37">
        <f>H20+G20</f>
        <v>2077000</v>
      </c>
      <c r="F20" s="39"/>
      <c r="G20" s="40">
        <v>1433000</v>
      </c>
      <c r="H20" s="51">
        <v>644000</v>
      </c>
      <c r="I20" s="9"/>
      <c r="J20" s="9">
        <f t="shared" si="0"/>
        <v>0</v>
      </c>
      <c r="K20" s="17"/>
      <c r="L20" s="17">
        <v>0</v>
      </c>
      <c r="M20" s="17">
        <v>0</v>
      </c>
    </row>
    <row r="21" spans="1:13" ht="43.5" customHeight="1" thickBot="1">
      <c r="A21" s="74"/>
      <c r="B21" s="24" t="s">
        <v>13</v>
      </c>
      <c r="C21" s="71"/>
      <c r="D21" s="72"/>
      <c r="E21" s="85">
        <f>SUM(E12:E20)</f>
        <v>84381330.61</v>
      </c>
      <c r="F21" s="41">
        <f>SUM(F12:F16)</f>
        <v>0</v>
      </c>
      <c r="G21" s="48">
        <f>SUM(G12:G20)</f>
        <v>1433000</v>
      </c>
      <c r="H21" s="41">
        <f>SUM(H12:H20)</f>
        <v>82948330.61</v>
      </c>
      <c r="I21" s="41">
        <f>SUM(I12:I17)</f>
        <v>0</v>
      </c>
      <c r="J21" s="9">
        <f>SUM(J12:J20)</f>
        <v>375019</v>
      </c>
      <c r="K21" s="9">
        <f>SUM(K12:K20)</f>
        <v>0</v>
      </c>
      <c r="L21" s="9">
        <f>SUM(L12:L20)</f>
        <v>0</v>
      </c>
      <c r="M21" s="85">
        <f>SUM(M12:M20)</f>
        <v>375019</v>
      </c>
    </row>
    <row r="22" spans="1:13" ht="36.75" customHeight="1">
      <c r="A22" s="73"/>
      <c r="B22" s="29" t="s">
        <v>26</v>
      </c>
      <c r="C22" s="30"/>
      <c r="D22" s="30"/>
      <c r="E22" s="13">
        <f aca="true" t="shared" si="1" ref="E22:M22">SUM(E12:E20)</f>
        <v>84381330.61</v>
      </c>
      <c r="F22" s="48">
        <f t="shared" si="1"/>
        <v>0</v>
      </c>
      <c r="G22" s="48">
        <f t="shared" si="1"/>
        <v>1433000</v>
      </c>
      <c r="H22" s="48">
        <f t="shared" si="1"/>
        <v>82948330.61</v>
      </c>
      <c r="I22" s="48">
        <f t="shared" si="1"/>
        <v>0</v>
      </c>
      <c r="J22" s="48">
        <f t="shared" si="1"/>
        <v>375019</v>
      </c>
      <c r="K22" s="48">
        <f t="shared" si="1"/>
        <v>0</v>
      </c>
      <c r="L22" s="48">
        <f t="shared" si="1"/>
        <v>0</v>
      </c>
      <c r="M22" s="13">
        <f t="shared" si="1"/>
        <v>375019</v>
      </c>
    </row>
  </sheetData>
  <sheetProtection/>
  <mergeCells count="14">
    <mergeCell ref="A11:C11"/>
    <mergeCell ref="E8:E9"/>
    <mergeCell ref="F8:I8"/>
    <mergeCell ref="A8:A9"/>
    <mergeCell ref="B8:B9"/>
    <mergeCell ref="C8:C9"/>
    <mergeCell ref="D8:D9"/>
    <mergeCell ref="J8:J9"/>
    <mergeCell ref="J1:M1"/>
    <mergeCell ref="J2:M2"/>
    <mergeCell ref="J3:M3"/>
    <mergeCell ref="A5:M7"/>
    <mergeCell ref="K8:M8"/>
    <mergeCell ref="J4:M4"/>
  </mergeCells>
  <printOptions/>
  <pageMargins left="0.43" right="0.18" top="0.34" bottom="0.33" header="0.2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2014-05-22T06:37:19Z</cp:lastPrinted>
  <dcterms:created xsi:type="dcterms:W3CDTF">2003-09-04T04:22:27Z</dcterms:created>
  <dcterms:modified xsi:type="dcterms:W3CDTF">2014-05-22T06:37:21Z</dcterms:modified>
  <cp:category/>
  <cp:version/>
  <cp:contentType/>
  <cp:contentStatus/>
</cp:coreProperties>
</file>